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9180" activeTab="0"/>
  </bookViews>
  <sheets>
    <sheet name="ポイント表" sheetId="1" r:id="rId1"/>
    <sheet name="." sheetId="2" r:id="rId2"/>
  </sheets>
  <definedNames/>
  <calcPr fullCalcOnLoad="1"/>
</workbook>
</file>

<file path=xl/sharedStrings.xml><?xml version="1.0" encoding="utf-8"?>
<sst xmlns="http://schemas.openxmlformats.org/spreadsheetml/2006/main" count="89" uniqueCount="48">
  <si>
    <t>馬ギーニョ</t>
  </si>
  <si>
    <t>マニア探偵</t>
  </si>
  <si>
    <t>タイマニア</t>
  </si>
  <si>
    <t>三日月</t>
  </si>
  <si>
    <t>馬ギーニョ</t>
  </si>
  <si>
    <t>マニア探偵</t>
  </si>
  <si>
    <t>タイマニア</t>
  </si>
  <si>
    <t>こーたろー</t>
  </si>
  <si>
    <t>計</t>
  </si>
  <si>
    <t>M</t>
  </si>
  <si>
    <t>ちょんじ</t>
  </si>
  <si>
    <t>こーたろー</t>
  </si>
  <si>
    <t>HN</t>
  </si>
  <si>
    <t>獲得Ｐ</t>
  </si>
  <si>
    <t>勝ち点</t>
  </si>
  <si>
    <t>POGルール</t>
  </si>
  <si>
    <t>オープン特別</t>
  </si>
  <si>
    <t>重賞</t>
  </si>
  <si>
    <r>
      <t>◎獲得ポイント＝POG馬が出走したレースで獲得した本賞金の</t>
    </r>
    <r>
      <rPr>
        <b/>
        <u val="single"/>
        <sz val="11"/>
        <rFont val="ＭＳ Ｐゴシック"/>
        <family val="3"/>
      </rPr>
      <t>30,000分の1</t>
    </r>
    <r>
      <rPr>
        <sz val="11"/>
        <rFont val="ＭＳ Ｐゴシック"/>
        <family val="3"/>
      </rPr>
      <t>を加算。</t>
    </r>
  </si>
  <si>
    <t>◎ポイント獲得基準</t>
  </si>
  <si>
    <t>例)</t>
  </si>
  <si>
    <t>1着</t>
  </si>
  <si>
    <t>2着</t>
  </si>
  <si>
    <t>3着</t>
  </si>
  <si>
    <t>4着</t>
  </si>
  <si>
    <t>5着</t>
  </si>
  <si>
    <t>●</t>
  </si>
  <si>
    <t>POG馬が･･･</t>
  </si>
  <si>
    <t>　(1の位以下切捨て)</t>
  </si>
  <si>
    <t>本賞金：1,5000万円 ⇒ 5,000ポイント獲得</t>
  </si>
  <si>
    <r>
      <t>本賞金：700万円</t>
    </r>
    <r>
      <rPr>
        <sz val="11"/>
        <color indexed="9"/>
        <rFont val="ＭＳ Ｐゴシック"/>
        <family val="3"/>
      </rPr>
      <t>,,,</t>
    </r>
    <r>
      <rPr>
        <sz val="11"/>
        <rFont val="ＭＳ Ｐゴシック"/>
        <family val="3"/>
      </rPr>
      <t>　 ⇒ 230ポイント獲得</t>
    </r>
  </si>
  <si>
    <r>
      <t xml:space="preserve"> </t>
    </r>
    <r>
      <rPr>
        <u val="single"/>
        <sz val="11"/>
        <rFont val="ＭＳ Ｐゴシック"/>
        <family val="3"/>
      </rPr>
      <t>新馬戦に1着</t>
    </r>
  </si>
  <si>
    <r>
      <t xml:space="preserve"> </t>
    </r>
    <r>
      <rPr>
        <u val="single"/>
        <sz val="11"/>
        <rFont val="ＭＳ Ｐゴシック"/>
        <family val="3"/>
      </rPr>
      <t>条件特別戦(500万下)に3着：</t>
    </r>
  </si>
  <si>
    <r>
      <t xml:space="preserve"> </t>
    </r>
    <r>
      <rPr>
        <u val="single"/>
        <sz val="11"/>
        <rFont val="ＭＳ Ｐゴシック"/>
        <family val="3"/>
      </rPr>
      <t>日本ダービーに1着：</t>
    </r>
  </si>
  <si>
    <r>
      <t xml:space="preserve">本賞金：250万円   </t>
    </r>
    <r>
      <rPr>
        <sz val="11"/>
        <color indexed="9"/>
        <rFont val="ＭＳ Ｐゴシック"/>
        <family val="3"/>
      </rPr>
      <t xml:space="preserve">, </t>
    </r>
    <r>
      <rPr>
        <sz val="11"/>
        <rFont val="ＭＳ Ｐゴシック"/>
        <family val="3"/>
      </rPr>
      <t>⇒ 80ポイント獲得</t>
    </r>
  </si>
  <si>
    <t>新馬、未勝利</t>
  </si>
  <si>
    <t>平場、条件特別</t>
  </si>
  <si>
    <t>新馬、未勝利</t>
  </si>
  <si>
    <t>平場、条件特別</t>
  </si>
  <si>
    <t>●</t>
  </si>
  <si>
    <r>
      <t>POG期間中、未出走に終わった馬がいる場合、同馬に対し</t>
    </r>
    <r>
      <rPr>
        <b/>
        <u val="single"/>
        <sz val="11"/>
        <rFont val="ＭＳ Ｐゴシック"/>
        <family val="3"/>
      </rPr>
      <t>100ポイント</t>
    </r>
    <r>
      <rPr>
        <sz val="11"/>
        <rFont val="ＭＳ Ｐゴシック"/>
        <family val="3"/>
      </rPr>
      <t>を付与。</t>
    </r>
  </si>
  <si>
    <r>
      <t>POG馬が出走したレースで獲得した本賞金の</t>
    </r>
    <r>
      <rPr>
        <b/>
        <u val="single"/>
        <sz val="11"/>
        <rFont val="ＭＳ Ｐゴシック"/>
        <family val="3"/>
      </rPr>
      <t>30,000分の1</t>
    </r>
    <r>
      <rPr>
        <sz val="11"/>
        <rFont val="ＭＳ Ｐゴシック"/>
        <family val="3"/>
      </rPr>
      <t>を加算。</t>
    </r>
  </si>
  <si>
    <t>　　 (一の位以下切捨て)</t>
  </si>
  <si>
    <t>◎獲得ポイント</t>
  </si>
  <si>
    <t>◎特別ポイント</t>
  </si>
  <si>
    <t>ソルト</t>
  </si>
  <si>
    <t>鳥常連</t>
  </si>
  <si>
    <r>
      <t>※勝ち点算出方法＝</t>
    </r>
    <r>
      <rPr>
        <b/>
        <sz val="11"/>
        <rFont val="ＭＳ Ｐゴシック"/>
        <family val="3"/>
      </rPr>
      <t>（獲得P×9）－総獲得P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</si>
</sst>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;&quot;▲ &quot;0"/>
    <numFmt numFmtId="182" formatCode="#,##0;&quot;▲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20"/>
      <color indexed="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darkTrellis">
        <bgColor indexed="42"/>
      </patternFill>
    </fill>
    <fill>
      <patternFill patternType="solid">
        <fgColor indexed="43"/>
        <bgColor indexed="64"/>
      </patternFill>
    </fill>
    <fill>
      <patternFill patternType="lightTrellis">
        <bgColor indexed="42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180" fontId="6" fillId="0" borderId="0" xfId="0" applyNumberFormat="1" applyFont="1" applyAlignment="1">
      <alignment horizontal="center" vertical="top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top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6" fillId="0" borderId="26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28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9" xfId="0" applyFill="1" applyBorder="1" applyAlignment="1">
      <alignment horizontal="center" vertical="center"/>
    </xf>
    <xf numFmtId="0" fontId="0" fillId="36" borderId="29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35" borderId="0" xfId="0" applyFont="1" applyFill="1" applyAlignment="1">
      <alignment vertical="center"/>
    </xf>
    <xf numFmtId="3" fontId="2" fillId="37" borderId="30" xfId="0" applyNumberFormat="1" applyFont="1" applyFill="1" applyBorder="1" applyAlignment="1">
      <alignment horizontal="center" vertical="center"/>
    </xf>
    <xf numFmtId="3" fontId="2" fillId="37" borderId="31" xfId="0" applyNumberFormat="1" applyFont="1" applyFill="1" applyBorder="1" applyAlignment="1">
      <alignment horizontal="center" vertical="center"/>
    </xf>
    <xf numFmtId="3" fontId="2" fillId="37" borderId="32" xfId="0" applyNumberFormat="1" applyFont="1" applyFill="1" applyBorder="1" applyAlignment="1">
      <alignment horizontal="center" vertical="center"/>
    </xf>
    <xf numFmtId="3" fontId="2" fillId="37" borderId="33" xfId="0" applyNumberFormat="1" applyFont="1" applyFill="1" applyBorder="1" applyAlignment="1">
      <alignment horizontal="center" vertical="center"/>
    </xf>
    <xf numFmtId="3" fontId="3" fillId="37" borderId="34" xfId="0" applyNumberFormat="1" applyFont="1" applyFill="1" applyBorder="1" applyAlignment="1">
      <alignment vertical="center"/>
    </xf>
    <xf numFmtId="3" fontId="3" fillId="37" borderId="35" xfId="0" applyNumberFormat="1" applyFont="1" applyFill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182" fontId="5" fillId="0" borderId="36" xfId="0" applyNumberFormat="1" applyFont="1" applyBorder="1" applyAlignment="1">
      <alignment horizontal="right" vertical="center" wrapText="1"/>
    </xf>
    <xf numFmtId="0" fontId="7" fillId="37" borderId="26" xfId="0" applyFont="1" applyFill="1" applyBorder="1" applyAlignment="1">
      <alignment horizontal="center" vertical="center"/>
    </xf>
    <xf numFmtId="3" fontId="0" fillId="0" borderId="27" xfId="0" applyNumberFormat="1" applyFont="1" applyBorder="1" applyAlignment="1">
      <alignment vertical="center"/>
    </xf>
    <xf numFmtId="0" fontId="7" fillId="37" borderId="3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3" fontId="5" fillId="0" borderId="45" xfId="0" applyNumberFormat="1" applyFont="1" applyBorder="1" applyAlignment="1">
      <alignment vertical="center"/>
    </xf>
    <xf numFmtId="3" fontId="7" fillId="37" borderId="4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962025</xdr:colOff>
      <xdr:row>15</xdr:row>
      <xdr:rowOff>123825</xdr:rowOff>
    </xdr:from>
    <xdr:to>
      <xdr:col>7</xdr:col>
      <xdr:colOff>390525</xdr:colOff>
      <xdr:row>17</xdr:row>
      <xdr:rowOff>0</xdr:rowOff>
    </xdr:to>
    <xdr:sp>
      <xdr:nvSpPr>
        <xdr:cNvPr id="1" name="Rectangle 5"/>
        <xdr:cNvSpPr>
          <a:spLocks/>
        </xdr:cNvSpPr>
      </xdr:nvSpPr>
      <xdr:spPr>
        <a:xfrm>
          <a:off x="7096125" y="4286250"/>
          <a:ext cx="6191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22</xdr:row>
      <xdr:rowOff>152400</xdr:rowOff>
    </xdr:from>
    <xdr:to>
      <xdr:col>7</xdr:col>
      <xdr:colOff>85725</xdr:colOff>
      <xdr:row>24</xdr:row>
      <xdr:rowOff>19050</xdr:rowOff>
    </xdr:to>
    <xdr:sp>
      <xdr:nvSpPr>
        <xdr:cNvPr id="2" name="Rectangle 6"/>
        <xdr:cNvSpPr>
          <a:spLocks/>
        </xdr:cNvSpPr>
      </xdr:nvSpPr>
      <xdr:spPr>
        <a:xfrm>
          <a:off x="6791325" y="5467350"/>
          <a:ext cx="6191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1009650</xdr:colOff>
      <xdr:row>0</xdr:row>
      <xdr:rowOff>161925</xdr:rowOff>
    </xdr:from>
    <xdr:to>
      <xdr:col>4</xdr:col>
      <xdr:colOff>476250</xdr:colOff>
      <xdr:row>2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429125" y="161925"/>
          <a:ext cx="809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5"/>
  <sheetViews>
    <sheetView showGridLines="0" tabSelected="1" zoomScalePageLayoutView="0" workbookViewId="0" topLeftCell="A1">
      <selection activeCell="G4" sqref="G4"/>
    </sheetView>
  </sheetViews>
  <sheetFormatPr defaultColWidth="9.00390625" defaultRowHeight="13.5"/>
  <cols>
    <col min="1" max="1" width="5.625" style="0" customWidth="1"/>
    <col min="2" max="2" width="21.625" style="0" customWidth="1"/>
    <col min="3" max="3" width="17.625" style="42" customWidth="1"/>
    <col min="4" max="4" width="17.625" style="0" customWidth="1"/>
    <col min="7" max="7" width="15.625" style="0" customWidth="1"/>
    <col min="10" max="10" width="9.00390625" style="0" customWidth="1"/>
    <col min="11" max="11" width="15.625" style="0" customWidth="1"/>
  </cols>
  <sheetData>
    <row r="2" ht="16.5" thickBot="1">
      <c r="D2" s="1">
        <v>43609</v>
      </c>
    </row>
    <row r="3" spans="2:4" ht="24.75" customHeight="1" thickBot="1">
      <c r="B3" s="47" t="s">
        <v>12</v>
      </c>
      <c r="C3" s="58" t="s">
        <v>13</v>
      </c>
      <c r="D3" s="45" t="s">
        <v>14</v>
      </c>
    </row>
    <row r="4" spans="2:4" ht="24.75" customHeight="1">
      <c r="B4" s="48" t="s">
        <v>9</v>
      </c>
      <c r="C4" s="55">
        <f>'.'!A2</f>
        <v>8626.666666666666</v>
      </c>
      <c r="D4" s="44">
        <f>C4*9-$C$13</f>
        <v>47746.666666666664</v>
      </c>
    </row>
    <row r="5" spans="2:4" ht="24.75" customHeight="1">
      <c r="B5" s="49" t="s">
        <v>4</v>
      </c>
      <c r="C5" s="56">
        <f>'.'!B2</f>
        <v>2920</v>
      </c>
      <c r="D5" s="44">
        <f aca="true" t="shared" si="0" ref="D5:D12">C5*9-$C$13</f>
        <v>-3613.3333333333358</v>
      </c>
    </row>
    <row r="6" spans="2:4" ht="24.75" customHeight="1">
      <c r="B6" s="49" t="s">
        <v>10</v>
      </c>
      <c r="C6" s="56">
        <f>'.'!C2</f>
        <v>7323.333333333333</v>
      </c>
      <c r="D6" s="44">
        <f t="shared" si="0"/>
        <v>36016.666666666664</v>
      </c>
    </row>
    <row r="7" spans="2:4" ht="24.75" customHeight="1">
      <c r="B7" s="49" t="s">
        <v>5</v>
      </c>
      <c r="C7" s="56">
        <f>'.'!D2</f>
        <v>1730</v>
      </c>
      <c r="D7" s="44">
        <f t="shared" si="0"/>
        <v>-14323.333333333336</v>
      </c>
    </row>
    <row r="8" spans="2:4" ht="24.75" customHeight="1">
      <c r="B8" s="49" t="s">
        <v>6</v>
      </c>
      <c r="C8" s="56">
        <f>'.'!E2</f>
        <v>300</v>
      </c>
      <c r="D8" s="44">
        <f t="shared" si="0"/>
        <v>-27193.333333333336</v>
      </c>
    </row>
    <row r="9" spans="2:4" ht="24.75" customHeight="1">
      <c r="B9" s="50" t="s">
        <v>7</v>
      </c>
      <c r="C9" s="56">
        <f>'.'!F2</f>
        <v>4890</v>
      </c>
      <c r="D9" s="44">
        <f t="shared" si="0"/>
        <v>14116.666666666664</v>
      </c>
    </row>
    <row r="10" spans="2:4" ht="24.75" customHeight="1">
      <c r="B10" s="51" t="s">
        <v>45</v>
      </c>
      <c r="C10" s="56">
        <f>'.'!G2</f>
        <v>2020</v>
      </c>
      <c r="D10" s="44">
        <f t="shared" si="0"/>
        <v>-11713.333333333336</v>
      </c>
    </row>
    <row r="11" spans="2:4" ht="24.75" customHeight="1">
      <c r="B11" s="52" t="s">
        <v>3</v>
      </c>
      <c r="C11" s="55">
        <f>'.'!H2</f>
        <v>896.6666666666666</v>
      </c>
      <c r="D11" s="44">
        <f t="shared" si="0"/>
        <v>-21823.333333333336</v>
      </c>
    </row>
    <row r="12" spans="2:4" ht="24.75" customHeight="1" thickBot="1">
      <c r="B12" s="53" t="s">
        <v>46</v>
      </c>
      <c r="C12" s="56">
        <f>'.'!I2</f>
        <v>1186.6666666666667</v>
      </c>
      <c r="D12" s="44">
        <f t="shared" si="0"/>
        <v>-19213.333333333336</v>
      </c>
    </row>
    <row r="13" spans="2:4" ht="24.75" customHeight="1" thickBot="1">
      <c r="B13" s="54" t="s">
        <v>8</v>
      </c>
      <c r="C13" s="57">
        <f>SUM(C4:C12)</f>
        <v>29893.333333333336</v>
      </c>
      <c r="D13" s="24"/>
    </row>
    <row r="14" spans="4:7" ht="12.75">
      <c r="D14" s="2" t="s">
        <v>47</v>
      </c>
      <c r="F14" s="33" t="s">
        <v>43</v>
      </c>
      <c r="G14" s="19"/>
    </row>
    <row r="15" ht="12.75">
      <c r="G15" t="s">
        <v>41</v>
      </c>
    </row>
    <row r="16" ht="12.75">
      <c r="J16" s="32" t="s">
        <v>42</v>
      </c>
    </row>
    <row r="17" spans="6:7" ht="12.75">
      <c r="F17" s="19" t="s">
        <v>19</v>
      </c>
      <c r="G17" s="19"/>
    </row>
    <row r="18" spans="7:12" ht="13.5" thickBot="1">
      <c r="G18" s="31"/>
      <c r="H18" s="30" t="s">
        <v>21</v>
      </c>
      <c r="I18" s="30" t="s">
        <v>22</v>
      </c>
      <c r="J18" s="30" t="s">
        <v>23</v>
      </c>
      <c r="K18" s="30" t="s">
        <v>24</v>
      </c>
      <c r="L18" s="30" t="s">
        <v>25</v>
      </c>
    </row>
    <row r="19" spans="7:12" ht="13.5" thickTop="1">
      <c r="G19" s="28" t="s">
        <v>37</v>
      </c>
      <c r="H19" s="27" t="s">
        <v>39</v>
      </c>
      <c r="I19" s="27" t="s">
        <v>39</v>
      </c>
      <c r="J19" s="27"/>
      <c r="K19" s="27"/>
      <c r="L19" s="27"/>
    </row>
    <row r="20" spans="7:12" ht="12.75">
      <c r="G20" s="29" t="s">
        <v>38</v>
      </c>
      <c r="H20" s="26" t="s">
        <v>39</v>
      </c>
      <c r="I20" s="26" t="s">
        <v>39</v>
      </c>
      <c r="J20" s="26" t="s">
        <v>39</v>
      </c>
      <c r="K20" s="26"/>
      <c r="L20" s="26"/>
    </row>
    <row r="21" spans="7:12" ht="12.75">
      <c r="G21" s="29" t="s">
        <v>16</v>
      </c>
      <c r="H21" s="26" t="s">
        <v>39</v>
      </c>
      <c r="I21" s="26" t="s">
        <v>39</v>
      </c>
      <c r="J21" s="26" t="s">
        <v>39</v>
      </c>
      <c r="K21" s="26" t="s">
        <v>39</v>
      </c>
      <c r="L21" s="26" t="s">
        <v>39</v>
      </c>
    </row>
    <row r="22" spans="7:12" ht="12.75">
      <c r="G22" s="29" t="s">
        <v>17</v>
      </c>
      <c r="H22" s="26" t="s">
        <v>39</v>
      </c>
      <c r="I22" s="26" t="s">
        <v>39</v>
      </c>
      <c r="J22" s="26" t="s">
        <v>39</v>
      </c>
      <c r="K22" s="26" t="s">
        <v>39</v>
      </c>
      <c r="L22" s="26" t="s">
        <v>39</v>
      </c>
    </row>
    <row r="24" spans="6:7" ht="12.75">
      <c r="F24" s="19" t="s">
        <v>44</v>
      </c>
      <c r="G24" s="19"/>
    </row>
    <row r="25" ht="12.75">
      <c r="G25" t="s">
        <v>40</v>
      </c>
    </row>
  </sheetData>
  <sheetProtection selectLockedCells="1"/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9"/>
  <sheetViews>
    <sheetView showGridLines="0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K13" sqref="K13"/>
    </sheetView>
  </sheetViews>
  <sheetFormatPr defaultColWidth="9.00390625" defaultRowHeight="13.5"/>
  <cols>
    <col min="1" max="8" width="10.625" style="42" customWidth="1"/>
    <col min="9" max="9" width="10.75390625" style="0" customWidth="1"/>
    <col min="10" max="10" width="20.625" style="0" customWidth="1"/>
    <col min="11" max="11" width="12.625" style="0" customWidth="1"/>
    <col min="12" max="12" width="15.625" style="0" customWidth="1"/>
    <col min="14" max="14" width="11.375" style="0" customWidth="1"/>
    <col min="15" max="19" width="5.625" style="0" customWidth="1"/>
    <col min="23" max="23" width="3.625" style="0" customWidth="1"/>
    <col min="24" max="24" width="13.625" style="0" customWidth="1"/>
  </cols>
  <sheetData>
    <row r="1" spans="1:9" ht="21" customHeight="1" thickBot="1">
      <c r="A1" s="34" t="s">
        <v>9</v>
      </c>
      <c r="B1" s="35" t="s">
        <v>0</v>
      </c>
      <c r="C1" s="35" t="s">
        <v>10</v>
      </c>
      <c r="D1" s="35" t="s">
        <v>1</v>
      </c>
      <c r="E1" s="35" t="s">
        <v>2</v>
      </c>
      <c r="F1" s="36" t="s">
        <v>11</v>
      </c>
      <c r="G1" s="36" t="s">
        <v>45</v>
      </c>
      <c r="H1" s="37" t="s">
        <v>3</v>
      </c>
      <c r="I1" s="37" t="s">
        <v>46</v>
      </c>
    </row>
    <row r="2" spans="1:9" ht="21" customHeight="1" thickBot="1" thickTop="1">
      <c r="A2" s="38">
        <f aca="true" t="shared" si="0" ref="A2:H2">SUM(A3:A33)</f>
        <v>8626.666666666666</v>
      </c>
      <c r="B2" s="38">
        <f t="shared" si="0"/>
        <v>2920</v>
      </c>
      <c r="C2" s="38">
        <f t="shared" si="0"/>
        <v>7323.333333333333</v>
      </c>
      <c r="D2" s="38">
        <f t="shared" si="0"/>
        <v>1730</v>
      </c>
      <c r="E2" s="38">
        <f t="shared" si="0"/>
        <v>300</v>
      </c>
      <c r="F2" s="38">
        <f t="shared" si="0"/>
        <v>4890</v>
      </c>
      <c r="G2" s="38">
        <f t="shared" si="0"/>
        <v>2020</v>
      </c>
      <c r="H2" s="39">
        <f t="shared" si="0"/>
        <v>896.6666666666666</v>
      </c>
      <c r="I2" s="39">
        <f>SUM(I3:I33)</f>
        <v>1186.6666666666667</v>
      </c>
    </row>
    <row r="3" spans="1:9" ht="12.75">
      <c r="A3" s="46"/>
      <c r="B3" s="46"/>
      <c r="C3" s="46"/>
      <c r="D3" s="46">
        <v>230</v>
      </c>
      <c r="E3" s="46"/>
      <c r="F3" s="46"/>
      <c r="G3" s="46"/>
      <c r="H3" s="46"/>
      <c r="I3" s="46"/>
    </row>
    <row r="4" spans="1:9" ht="12.75">
      <c r="A4" s="46"/>
      <c r="B4" s="46"/>
      <c r="C4" s="46"/>
      <c r="D4" s="46">
        <v>530</v>
      </c>
      <c r="E4" s="46"/>
      <c r="F4" s="46"/>
      <c r="G4" s="46"/>
      <c r="H4" s="46"/>
      <c r="I4" s="46"/>
    </row>
    <row r="5" spans="1:9" ht="12.75">
      <c r="A5" s="46"/>
      <c r="B5" s="46"/>
      <c r="C5" s="46"/>
      <c r="D5" s="46">
        <v>230</v>
      </c>
      <c r="E5" s="46"/>
      <c r="F5" s="46"/>
      <c r="G5" s="46"/>
      <c r="H5" s="46"/>
      <c r="I5" s="46"/>
    </row>
    <row r="6" spans="1:9" ht="12.75">
      <c r="A6" s="46"/>
      <c r="B6" s="46"/>
      <c r="C6" s="46"/>
      <c r="D6" s="46">
        <v>500</v>
      </c>
      <c r="E6" s="46"/>
      <c r="F6" s="46"/>
      <c r="G6" s="46"/>
      <c r="H6" s="46"/>
      <c r="I6" s="46"/>
    </row>
    <row r="7" spans="1:9" ht="12.75">
      <c r="A7" s="46">
        <f>(25380-580)/3</f>
        <v>8266.666666666666</v>
      </c>
      <c r="B7" s="46">
        <f>(9120-840)/3</f>
        <v>2760</v>
      </c>
      <c r="C7" s="46">
        <f>(22055-355)/3</f>
        <v>7233.333333333333</v>
      </c>
      <c r="D7" s="46">
        <v>80</v>
      </c>
      <c r="E7" s="46">
        <f>(1370-470)/3</f>
        <v>300</v>
      </c>
      <c r="F7" s="46">
        <f>(14810-140)/3</f>
        <v>4890</v>
      </c>
      <c r="G7" s="46">
        <f>(5830-760)/3</f>
        <v>1690</v>
      </c>
      <c r="H7" s="46">
        <f>(3525-835)/3</f>
        <v>896.6666666666666</v>
      </c>
      <c r="I7" s="46">
        <f>(3995-435)/3</f>
        <v>1186.6666666666667</v>
      </c>
    </row>
    <row r="8" spans="1:10" ht="12.75">
      <c r="A8" s="46"/>
      <c r="B8" s="46"/>
      <c r="C8" s="46"/>
      <c r="D8" s="46">
        <v>160</v>
      </c>
      <c r="E8" s="46"/>
      <c r="F8" s="46"/>
      <c r="G8" s="46"/>
      <c r="H8" s="46"/>
      <c r="I8" s="46"/>
      <c r="J8" s="25"/>
    </row>
    <row r="9" spans="1:9" ht="12.75">
      <c r="A9" s="46">
        <v>360</v>
      </c>
      <c r="B9" s="46">
        <v>160</v>
      </c>
      <c r="C9" s="46">
        <v>90</v>
      </c>
      <c r="D9" s="46"/>
      <c r="E9" s="46"/>
      <c r="F9" s="46"/>
      <c r="G9" s="46">
        <v>330</v>
      </c>
      <c r="H9" s="46"/>
      <c r="I9" s="46"/>
    </row>
    <row r="10" spans="1:9" ht="12.75">
      <c r="A10" s="46"/>
      <c r="B10" s="46"/>
      <c r="C10" s="46"/>
      <c r="D10" s="46"/>
      <c r="E10" s="46"/>
      <c r="F10" s="46"/>
      <c r="G10" s="46"/>
      <c r="H10" s="46"/>
      <c r="I10" s="46"/>
    </row>
    <row r="11" spans="1:9" ht="12.75">
      <c r="A11" s="46"/>
      <c r="B11" s="46"/>
      <c r="C11" s="46"/>
      <c r="D11" s="46"/>
      <c r="E11" s="46"/>
      <c r="F11" s="46"/>
      <c r="G11" s="46"/>
      <c r="H11" s="46"/>
      <c r="I11" s="46"/>
    </row>
    <row r="12" spans="1:9" ht="12.75">
      <c r="A12" s="46"/>
      <c r="B12" s="46"/>
      <c r="C12" s="46"/>
      <c r="D12" s="46"/>
      <c r="E12" s="46"/>
      <c r="F12" s="46"/>
      <c r="G12" s="46"/>
      <c r="H12" s="46"/>
      <c r="I12" s="46"/>
    </row>
    <row r="13" spans="1:9" ht="12.75">
      <c r="A13" s="46"/>
      <c r="B13" s="46"/>
      <c r="C13" s="46"/>
      <c r="D13" s="46"/>
      <c r="E13" s="46"/>
      <c r="F13" s="46"/>
      <c r="G13" s="46"/>
      <c r="H13" s="46"/>
      <c r="I13" s="46"/>
    </row>
    <row r="14" spans="1:9" ht="12.75">
      <c r="A14" s="46"/>
      <c r="B14" s="46"/>
      <c r="C14" s="46"/>
      <c r="D14" s="46"/>
      <c r="E14" s="46"/>
      <c r="F14" s="46"/>
      <c r="G14" s="46"/>
      <c r="H14" s="46"/>
      <c r="I14" s="46"/>
    </row>
    <row r="15" spans="1:9" ht="12.75">
      <c r="A15" s="46"/>
      <c r="B15" s="46"/>
      <c r="C15" s="46"/>
      <c r="D15" s="46"/>
      <c r="E15" s="46"/>
      <c r="F15" s="46"/>
      <c r="G15" s="46"/>
      <c r="H15" s="46"/>
      <c r="I15" s="46"/>
    </row>
    <row r="16" spans="1:9" ht="12.75">
      <c r="A16" s="46"/>
      <c r="B16" s="46"/>
      <c r="C16" s="46"/>
      <c r="D16" s="46"/>
      <c r="E16" s="46"/>
      <c r="F16" s="46"/>
      <c r="G16" s="46"/>
      <c r="H16" s="46"/>
      <c r="I16" s="46"/>
    </row>
    <row r="17" spans="1:9" ht="12.75">
      <c r="A17" s="41"/>
      <c r="B17" s="41"/>
      <c r="C17" s="40"/>
      <c r="D17" s="40"/>
      <c r="E17" s="41"/>
      <c r="F17" s="41"/>
      <c r="G17" s="41"/>
      <c r="H17" s="41"/>
      <c r="I17" s="41"/>
    </row>
    <row r="18" spans="1:9" ht="12.75">
      <c r="A18" s="41"/>
      <c r="B18" s="41"/>
      <c r="C18" s="40"/>
      <c r="D18" s="40"/>
      <c r="E18" s="41"/>
      <c r="F18" s="41"/>
      <c r="G18" s="41"/>
      <c r="H18" s="41"/>
      <c r="I18" s="41"/>
    </row>
    <row r="19" spans="1:9" ht="12.75">
      <c r="A19" s="41"/>
      <c r="B19" s="41"/>
      <c r="C19" s="40"/>
      <c r="D19" s="40"/>
      <c r="E19" s="41"/>
      <c r="F19" s="41"/>
      <c r="G19" s="41"/>
      <c r="H19" s="41"/>
      <c r="I19" s="41"/>
    </row>
    <row r="20" spans="1:9" ht="12.75">
      <c r="A20" s="40"/>
      <c r="B20" s="40"/>
      <c r="C20" s="40"/>
      <c r="D20" s="40"/>
      <c r="E20" s="40"/>
      <c r="F20" s="40"/>
      <c r="G20" s="40"/>
      <c r="H20" s="40"/>
      <c r="I20" s="40"/>
    </row>
    <row r="21" spans="1:9" ht="12.75">
      <c r="A21" s="40"/>
      <c r="B21" s="40"/>
      <c r="C21" s="40"/>
      <c r="D21" s="40"/>
      <c r="E21" s="40"/>
      <c r="F21" s="40"/>
      <c r="G21" s="40"/>
      <c r="H21" s="40"/>
      <c r="I21" s="40"/>
    </row>
    <row r="22" spans="1:9" ht="12.75">
      <c r="A22" s="40"/>
      <c r="B22" s="40"/>
      <c r="C22" s="40"/>
      <c r="D22" s="40"/>
      <c r="E22" s="40"/>
      <c r="F22" s="40"/>
      <c r="G22" s="40"/>
      <c r="H22" s="40"/>
      <c r="I22" s="40"/>
    </row>
    <row r="23" spans="1:9" ht="12.75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>
      <c r="A24" s="40"/>
      <c r="B24" s="40"/>
      <c r="C24" s="40"/>
      <c r="D24" s="40"/>
      <c r="E24" s="40"/>
      <c r="F24" s="40"/>
      <c r="G24" s="40"/>
      <c r="H24" s="40"/>
      <c r="I24" s="40"/>
    </row>
    <row r="25" spans="1:9" ht="12.75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12.75">
      <c r="A26" s="40"/>
      <c r="B26" s="40"/>
      <c r="C26" s="40"/>
      <c r="D26" s="40"/>
      <c r="E26" s="40"/>
      <c r="F26" s="40"/>
      <c r="G26" s="40"/>
      <c r="H26" s="40"/>
      <c r="I26" s="40"/>
    </row>
    <row r="27" spans="1:9" ht="12.75">
      <c r="A27" s="40"/>
      <c r="B27" s="40"/>
      <c r="C27" s="40"/>
      <c r="D27" s="40"/>
      <c r="E27" s="40"/>
      <c r="F27" s="40"/>
      <c r="G27" s="40"/>
      <c r="H27" s="40"/>
      <c r="I27" s="40"/>
    </row>
    <row r="28" spans="1:9" ht="12.75">
      <c r="A28" s="41"/>
      <c r="B28" s="41"/>
      <c r="C28" s="40"/>
      <c r="D28" s="40"/>
      <c r="E28" s="41"/>
      <c r="F28" s="41"/>
      <c r="G28" s="41"/>
      <c r="H28" s="41"/>
      <c r="I28" s="41"/>
    </row>
    <row r="29" spans="1:9" ht="12.75">
      <c r="A29" s="41"/>
      <c r="B29" s="41"/>
      <c r="C29" s="40"/>
      <c r="D29" s="40"/>
      <c r="E29" s="41"/>
      <c r="F29" s="41"/>
      <c r="G29" s="41"/>
      <c r="H29" s="41"/>
      <c r="I29" s="41"/>
    </row>
    <row r="30" spans="1:9" ht="12.75">
      <c r="A30" s="41"/>
      <c r="B30" s="41"/>
      <c r="C30" s="40"/>
      <c r="D30" s="40"/>
      <c r="E30" s="41"/>
      <c r="F30" s="41"/>
      <c r="G30" s="41"/>
      <c r="H30" s="41"/>
      <c r="I30" s="41"/>
    </row>
    <row r="31" spans="1:9" ht="12.75">
      <c r="A31" s="41"/>
      <c r="B31" s="41"/>
      <c r="C31" s="40"/>
      <c r="D31" s="40"/>
      <c r="E31" s="41"/>
      <c r="F31" s="41"/>
      <c r="G31" s="41"/>
      <c r="H31" s="41"/>
      <c r="I31" s="41"/>
    </row>
    <row r="32" spans="1:9" ht="12.75">
      <c r="A32" s="41"/>
      <c r="B32" s="41"/>
      <c r="C32" s="40"/>
      <c r="D32" s="40"/>
      <c r="E32" s="41"/>
      <c r="F32" s="41"/>
      <c r="G32" s="41"/>
      <c r="H32" s="41"/>
      <c r="I32" s="41"/>
    </row>
    <row r="33" spans="1:9" ht="12.75">
      <c r="A33" s="41"/>
      <c r="B33" s="41"/>
      <c r="C33" s="40"/>
      <c r="D33" s="40"/>
      <c r="E33" s="41"/>
      <c r="F33" s="41"/>
      <c r="G33" s="41"/>
      <c r="H33" s="41"/>
      <c r="I33" s="41"/>
    </row>
    <row r="34" spans="3:4" ht="12.75">
      <c r="C34" s="43"/>
      <c r="D34" s="43"/>
    </row>
    <row r="42" ht="21" customHeight="1"/>
    <row r="43" ht="24" customHeight="1"/>
    <row r="54" ht="6" customHeight="1"/>
    <row r="57" ht="12.75">
      <c r="N57" t="s">
        <v>15</v>
      </c>
    </row>
    <row r="60" spans="14:22" ht="12.75">
      <c r="N60" s="19" t="s">
        <v>18</v>
      </c>
      <c r="O60" s="20"/>
      <c r="P60" s="20"/>
      <c r="Q60" s="20"/>
      <c r="R60" s="20"/>
      <c r="S60" s="20"/>
      <c r="T60" s="20"/>
      <c r="U60" s="20"/>
      <c r="V60" s="20"/>
    </row>
    <row r="61" spans="14:22" ht="12.75">
      <c r="N61" s="20"/>
      <c r="O61" s="20"/>
      <c r="P61" s="20"/>
      <c r="Q61" s="20"/>
      <c r="R61" s="20"/>
      <c r="S61" s="20"/>
      <c r="T61" s="20"/>
      <c r="U61" s="21" t="s">
        <v>28</v>
      </c>
      <c r="V61" s="20"/>
    </row>
    <row r="62" spans="14:22" ht="12.75">
      <c r="N62" s="22" t="s">
        <v>20</v>
      </c>
      <c r="O62" s="20" t="s">
        <v>27</v>
      </c>
      <c r="P62" s="20"/>
      <c r="Q62" s="20"/>
      <c r="R62" s="20"/>
      <c r="S62" s="20"/>
      <c r="T62" s="20"/>
      <c r="U62" s="20"/>
      <c r="V62" s="20"/>
    </row>
    <row r="63" spans="14:22" ht="3" customHeight="1">
      <c r="N63" s="22"/>
      <c r="O63" s="20"/>
      <c r="P63" s="20"/>
      <c r="Q63" s="20"/>
      <c r="R63" s="20"/>
      <c r="S63" s="20"/>
      <c r="T63" s="20"/>
      <c r="U63" s="20"/>
      <c r="V63" s="20"/>
    </row>
    <row r="64" spans="14:22" ht="12.75">
      <c r="N64" s="20"/>
      <c r="O64" s="23" t="s">
        <v>31</v>
      </c>
      <c r="P64" s="20"/>
      <c r="Q64" s="20"/>
      <c r="R64" s="20"/>
      <c r="S64" s="20"/>
      <c r="T64" s="20"/>
      <c r="U64" s="20"/>
      <c r="V64" s="20"/>
    </row>
    <row r="65" spans="14:22" ht="12.75">
      <c r="N65" s="20"/>
      <c r="O65" s="20"/>
      <c r="P65" s="20" t="s">
        <v>30</v>
      </c>
      <c r="Q65" s="20"/>
      <c r="R65" s="20"/>
      <c r="S65" s="20"/>
      <c r="T65" s="20"/>
      <c r="U65" s="20"/>
      <c r="V65" s="20"/>
    </row>
    <row r="66" spans="14:22" ht="6" customHeight="1">
      <c r="N66" s="20"/>
      <c r="O66" s="20"/>
      <c r="P66" s="20"/>
      <c r="Q66" s="20"/>
      <c r="R66" s="20"/>
      <c r="S66" s="20"/>
      <c r="T66" s="20"/>
      <c r="U66" s="20"/>
      <c r="V66" s="20"/>
    </row>
    <row r="67" spans="14:22" ht="12.75">
      <c r="N67" s="20"/>
      <c r="O67" s="23" t="s">
        <v>32</v>
      </c>
      <c r="P67" s="20"/>
      <c r="Q67" s="20"/>
      <c r="R67" s="20"/>
      <c r="S67" s="20"/>
      <c r="T67" s="20"/>
      <c r="U67" s="20"/>
      <c r="V67" s="20"/>
    </row>
    <row r="68" spans="14:22" ht="12.75">
      <c r="N68" s="20"/>
      <c r="O68" s="20"/>
      <c r="P68" s="20" t="s">
        <v>34</v>
      </c>
      <c r="Q68" s="20"/>
      <c r="R68" s="20"/>
      <c r="S68" s="20"/>
      <c r="T68" s="20"/>
      <c r="U68" s="20"/>
      <c r="V68" s="20"/>
    </row>
    <row r="69" spans="14:22" ht="6" customHeight="1">
      <c r="N69" s="20"/>
      <c r="O69" s="20"/>
      <c r="P69" s="20"/>
      <c r="Q69" s="20"/>
      <c r="R69" s="20"/>
      <c r="S69" s="20"/>
      <c r="T69" s="20"/>
      <c r="U69" s="20"/>
      <c r="V69" s="20"/>
    </row>
    <row r="70" spans="14:22" ht="12.75">
      <c r="N70" s="20"/>
      <c r="O70" s="23" t="s">
        <v>33</v>
      </c>
      <c r="P70" s="20"/>
      <c r="Q70" s="20"/>
      <c r="R70" s="20"/>
      <c r="S70" s="20"/>
      <c r="T70" s="20"/>
      <c r="U70" s="20"/>
      <c r="V70" s="20"/>
    </row>
    <row r="71" spans="14:22" ht="12.75">
      <c r="N71" s="20"/>
      <c r="O71" s="20"/>
      <c r="P71" s="20" t="s">
        <v>29</v>
      </c>
      <c r="Q71" s="20"/>
      <c r="R71" s="20"/>
      <c r="S71" s="20"/>
      <c r="T71" s="20"/>
      <c r="U71" s="20"/>
      <c r="V71" s="20"/>
    </row>
    <row r="72" ht="6" customHeight="1"/>
    <row r="73" spans="23:24" ht="12.75">
      <c r="W73" s="19" t="s">
        <v>19</v>
      </c>
      <c r="X73" s="19"/>
    </row>
    <row r="74" ht="3" customHeight="1" thickBot="1"/>
    <row r="75" spans="24:29" ht="13.5" thickBot="1">
      <c r="X75" s="5"/>
      <c r="Y75" s="7" t="s">
        <v>21</v>
      </c>
      <c r="Z75" s="15" t="s">
        <v>22</v>
      </c>
      <c r="AA75" s="15" t="s">
        <v>23</v>
      </c>
      <c r="AB75" s="15" t="s">
        <v>24</v>
      </c>
      <c r="AC75" s="11" t="s">
        <v>25</v>
      </c>
    </row>
    <row r="76" spans="24:29" ht="13.5" thickTop="1">
      <c r="X76" s="4" t="s">
        <v>35</v>
      </c>
      <c r="Y76" s="8" t="s">
        <v>26</v>
      </c>
      <c r="Z76" s="16" t="s">
        <v>26</v>
      </c>
      <c r="AA76" s="16"/>
      <c r="AB76" s="16"/>
      <c r="AC76" s="12"/>
    </row>
    <row r="77" spans="24:29" ht="12.75">
      <c r="X77" s="6" t="s">
        <v>36</v>
      </c>
      <c r="Y77" s="9" t="s">
        <v>26</v>
      </c>
      <c r="Z77" s="17" t="s">
        <v>26</v>
      </c>
      <c r="AA77" s="17" t="s">
        <v>26</v>
      </c>
      <c r="AB77" s="17"/>
      <c r="AC77" s="13"/>
    </row>
    <row r="78" spans="24:29" ht="12.75">
      <c r="X78" s="6" t="s">
        <v>16</v>
      </c>
      <c r="Y78" s="9" t="s">
        <v>26</v>
      </c>
      <c r="Z78" s="17" t="s">
        <v>26</v>
      </c>
      <c r="AA78" s="17" t="s">
        <v>26</v>
      </c>
      <c r="AB78" s="17" t="s">
        <v>26</v>
      </c>
      <c r="AC78" s="13" t="s">
        <v>26</v>
      </c>
    </row>
    <row r="79" spans="24:29" ht="13.5" thickBot="1">
      <c r="X79" s="3" t="s">
        <v>17</v>
      </c>
      <c r="Y79" s="10" t="s">
        <v>26</v>
      </c>
      <c r="Z79" s="18" t="s">
        <v>26</v>
      </c>
      <c r="AA79" s="18" t="s">
        <v>26</v>
      </c>
      <c r="AB79" s="18" t="s">
        <v>26</v>
      </c>
      <c r="AC79" s="14" t="s">
        <v>26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薮田将天</dc:creator>
  <cp:keywords/>
  <dc:description/>
  <cp:lastModifiedBy>Masahiro Yabuta</cp:lastModifiedBy>
  <cp:lastPrinted>2015-05-31T09:58:57Z</cp:lastPrinted>
  <dcterms:created xsi:type="dcterms:W3CDTF">2008-06-22T13:31:57Z</dcterms:created>
  <dcterms:modified xsi:type="dcterms:W3CDTF">2019-05-23T16:04:09Z</dcterms:modified>
  <cp:category/>
  <cp:version/>
  <cp:contentType/>
  <cp:contentStatus/>
</cp:coreProperties>
</file>